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TOTAL SPENDIN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1" i="3" l="1"/>
  <c r="H70" i="3"/>
  <c r="H35" i="3"/>
  <c r="H96" i="3"/>
  <c r="H97" i="3"/>
  <c r="H98" i="3"/>
  <c r="H99" i="3"/>
  <c r="H100" i="3"/>
  <c r="H95" i="3"/>
  <c r="H89" i="3"/>
  <c r="H90" i="3"/>
  <c r="H91" i="3"/>
  <c r="H92" i="3"/>
  <c r="H93" i="3"/>
  <c r="H88" i="3"/>
  <c r="H77" i="3"/>
  <c r="H78" i="3"/>
  <c r="H79" i="3"/>
  <c r="H80" i="3"/>
  <c r="H81" i="3"/>
  <c r="H82" i="3"/>
  <c r="H83" i="3"/>
  <c r="H84" i="3"/>
  <c r="H85" i="3"/>
  <c r="H86" i="3"/>
  <c r="H76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1" i="3"/>
  <c r="H72" i="3"/>
  <c r="H73" i="3"/>
  <c r="H74" i="3"/>
  <c r="H48" i="3"/>
  <c r="H42" i="3"/>
  <c r="H43" i="3"/>
  <c r="H44" i="3"/>
  <c r="H45" i="3"/>
  <c r="H46" i="3"/>
  <c r="H41" i="3"/>
  <c r="H36" i="3"/>
  <c r="H37" i="3"/>
  <c r="H38" i="3"/>
  <c r="H39" i="3"/>
  <c r="H31" i="3"/>
  <c r="H32" i="3"/>
  <c r="H33" i="3"/>
  <c r="H30" i="3"/>
  <c r="H25" i="3"/>
  <c r="H26" i="3"/>
  <c r="H27" i="3"/>
  <c r="H28" i="3"/>
  <c r="H24" i="3"/>
  <c r="H17" i="3"/>
  <c r="H11" i="3"/>
  <c r="H12" i="3"/>
  <c r="H13" i="3"/>
  <c r="H14" i="3"/>
  <c r="H15" i="3"/>
  <c r="H16" i="3"/>
  <c r="H18" i="3"/>
  <c r="H19" i="3"/>
  <c r="H20" i="3"/>
  <c r="H21" i="3"/>
  <c r="H22" i="3"/>
  <c r="H10" i="3"/>
  <c r="H5" i="3"/>
  <c r="H6" i="3"/>
  <c r="H7" i="3"/>
  <c r="H8" i="3"/>
  <c r="H4" i="3"/>
  <c r="J43" i="3"/>
  <c r="D40" i="3" l="1"/>
  <c r="C94" i="3"/>
  <c r="D94" i="3"/>
  <c r="E94" i="3"/>
  <c r="F94" i="3"/>
  <c r="G94" i="3"/>
  <c r="C87" i="3"/>
  <c r="D87" i="3"/>
  <c r="E87" i="3"/>
  <c r="F87" i="3"/>
  <c r="G87" i="3"/>
  <c r="C75" i="3"/>
  <c r="D75" i="3"/>
  <c r="E75" i="3"/>
  <c r="F75" i="3"/>
  <c r="G75" i="3"/>
  <c r="C47" i="3"/>
  <c r="D47" i="3"/>
  <c r="E47" i="3"/>
  <c r="F47" i="3"/>
  <c r="G47" i="3"/>
  <c r="C40" i="3"/>
  <c r="E40" i="3"/>
  <c r="F40" i="3"/>
  <c r="G40" i="3"/>
  <c r="C34" i="3"/>
  <c r="D34" i="3"/>
  <c r="E34" i="3"/>
  <c r="F34" i="3"/>
  <c r="G34" i="3"/>
  <c r="C29" i="3"/>
  <c r="D29" i="3"/>
  <c r="E29" i="3"/>
  <c r="F29" i="3"/>
  <c r="G29" i="3"/>
  <c r="C23" i="3"/>
  <c r="D23" i="3"/>
  <c r="E23" i="3"/>
  <c r="F23" i="3"/>
  <c r="G23" i="3"/>
  <c r="C9" i="3"/>
  <c r="D9" i="3"/>
  <c r="E9" i="3"/>
  <c r="F9" i="3"/>
  <c r="G9" i="3"/>
  <c r="C3" i="3"/>
  <c r="D3" i="3"/>
  <c r="E3" i="3"/>
  <c r="F3" i="3"/>
  <c r="G3" i="3"/>
  <c r="H3" i="3" l="1"/>
  <c r="H75" i="3"/>
  <c r="H87" i="3"/>
  <c r="H47" i="3"/>
  <c r="H94" i="3"/>
  <c r="H40" i="3"/>
  <c r="H34" i="3"/>
  <c r="H29" i="3"/>
  <c r="H23" i="3"/>
  <c r="H9" i="3"/>
  <c r="G101" i="3"/>
  <c r="F101" i="3"/>
  <c r="E101" i="3"/>
  <c r="D101" i="3"/>
  <c r="B94" i="3"/>
  <c r="B87" i="3"/>
  <c r="B75" i="3"/>
  <c r="B47" i="3"/>
  <c r="B40" i="3"/>
  <c r="B34" i="3"/>
  <c r="B29" i="3"/>
  <c r="B23" i="3"/>
  <c r="B9" i="3"/>
  <c r="B3" i="3"/>
  <c r="H101" i="3" l="1"/>
  <c r="B101" i="3"/>
</calcChain>
</file>

<file path=xl/sharedStrings.xml><?xml version="1.0" encoding="utf-8"?>
<sst xmlns="http://schemas.openxmlformats.org/spreadsheetml/2006/main" count="108" uniqueCount="108">
  <si>
    <t>Spending Agencies by Sector</t>
  </si>
  <si>
    <t xml:space="preserve">Budget    </t>
  </si>
  <si>
    <t xml:space="preserve">Salaries </t>
  </si>
  <si>
    <t>Uses on Goods and Services</t>
  </si>
  <si>
    <t xml:space="preserve">Transfers </t>
  </si>
  <si>
    <t>Others</t>
  </si>
  <si>
    <t>Capital</t>
  </si>
  <si>
    <t>Accountability</t>
  </si>
  <si>
    <t>Audit Chamber</t>
  </si>
  <si>
    <t>National Bureau of Statistics</t>
  </si>
  <si>
    <t>Anti-Corruption Commission</t>
  </si>
  <si>
    <t>South Sudan Reconstruction &amp; Development Fund</t>
  </si>
  <si>
    <t>SS Fiscal &amp; Financial Allocation &amp; Monitoring Commission</t>
  </si>
  <si>
    <t>Economic Functions</t>
  </si>
  <si>
    <t>Ministry of Finance &amp; Planning</t>
  </si>
  <si>
    <t>Ministry of Petroleum</t>
  </si>
  <si>
    <t>Ministry of Mining</t>
  </si>
  <si>
    <t xml:space="preserve">Ministry of Trade, Industry </t>
  </si>
  <si>
    <t>Ministry of Lands, Housing &amp; Urban Development</t>
  </si>
  <si>
    <t>Ministry of Investment</t>
  </si>
  <si>
    <t>Ministry of Water Resources &amp; Irrigation</t>
  </si>
  <si>
    <t>National Revenue Authority</t>
  </si>
  <si>
    <t>Petroleum and Gas Commission</t>
  </si>
  <si>
    <t>National Bureau of Standards</t>
  </si>
  <si>
    <t>Electricity Corporation</t>
  </si>
  <si>
    <t>South Sudan Urban Water Corporation</t>
  </si>
  <si>
    <t>Public Procurement and Disporsal of Asset Authority</t>
  </si>
  <si>
    <t>Education</t>
  </si>
  <si>
    <t>Ministry of General Education &amp; Instruction</t>
  </si>
  <si>
    <t>Ministry of Higher Education Science &amp; Technology</t>
  </si>
  <si>
    <t>South Sudan National Examination Council</t>
  </si>
  <si>
    <t>Research &amp; Development Center</t>
  </si>
  <si>
    <t>Student support Funds</t>
  </si>
  <si>
    <t>Health</t>
  </si>
  <si>
    <t>Ministry of Health</t>
  </si>
  <si>
    <t>HIV/Aids Commission</t>
  </si>
  <si>
    <t>Drug and Food Control Authority</t>
  </si>
  <si>
    <t>Healh Care Support Fund</t>
  </si>
  <si>
    <t>Infrastructure</t>
  </si>
  <si>
    <t>Ministry of Energy &amp; Dams</t>
  </si>
  <si>
    <t>Ministry of Transport</t>
  </si>
  <si>
    <t>Ministry of Roads &amp; Bridges</t>
  </si>
  <si>
    <t>South Sudan Roads Authority</t>
  </si>
  <si>
    <t>South Sudan Civil Aviation Authority</t>
  </si>
  <si>
    <t>Natural Resources &amp; Rural Devt</t>
  </si>
  <si>
    <t>Ministry of Agriculture &amp; Food Security</t>
  </si>
  <si>
    <t>Ministry of Livestock &amp; Fisheries Industry</t>
  </si>
  <si>
    <t>Ministry of Environment &amp; Forestry</t>
  </si>
  <si>
    <t>South Sudan Land Commission</t>
  </si>
  <si>
    <t>Environment Manangement Authority</t>
  </si>
  <si>
    <t>Public Administration</t>
  </si>
  <si>
    <t xml:space="preserve">Ministry of Presidential Affairs </t>
  </si>
  <si>
    <t>Ministry of Cabinet Affairs</t>
  </si>
  <si>
    <t>Ministry of Foreign Affairs &amp; International Cooperation</t>
  </si>
  <si>
    <t>Ministry of Peace Building</t>
  </si>
  <si>
    <t>Parliamentary Affairs</t>
  </si>
  <si>
    <t>Federal Affairs</t>
  </si>
  <si>
    <t>Ministry of Information, Communication, Technology &amp; Postal Ser</t>
  </si>
  <si>
    <t xml:space="preserve">Ministry for East African Affairs </t>
  </si>
  <si>
    <t>Transitional National Legislative Assembly</t>
  </si>
  <si>
    <t>South Sudan Local Government Board</t>
  </si>
  <si>
    <t>National Elections Commission</t>
  </si>
  <si>
    <t>Council of States</t>
  </si>
  <si>
    <t>National Constitution Review Commission</t>
  </si>
  <si>
    <t>Northern Corridor Implementation Authority</t>
  </si>
  <si>
    <t>Political Parties Affairs</t>
  </si>
  <si>
    <t>Peace Commission</t>
  </si>
  <si>
    <t>National Communications Authority</t>
  </si>
  <si>
    <t>South Sudan Broadcasting Commission</t>
  </si>
  <si>
    <t>Ministry of Public Service and Human Resource Development</t>
  </si>
  <si>
    <t>Ministry of Labour</t>
  </si>
  <si>
    <t>South Sudan Employees Justice Chamber</t>
  </si>
  <si>
    <t>South Sudan Public Grievances Chamber</t>
  </si>
  <si>
    <t>Access to Information Commission</t>
  </si>
  <si>
    <t>Media Authority</t>
  </si>
  <si>
    <t>South Sudan Civil Service Commission</t>
  </si>
  <si>
    <t>Parliamentary Service Commission</t>
  </si>
  <si>
    <t xml:space="preserve">Salaries and  Remuneration Commission </t>
  </si>
  <si>
    <t>Rule of Law</t>
  </si>
  <si>
    <t>Ministry of Justice &amp; Constitutional Affairs</t>
  </si>
  <si>
    <t>Ministry of Interior</t>
  </si>
  <si>
    <t>Police</t>
  </si>
  <si>
    <t>Prisons</t>
  </si>
  <si>
    <t>Fire Brigade</t>
  </si>
  <si>
    <t>Judiciary of South Sudan</t>
  </si>
  <si>
    <t>Judicail Service Commission</t>
  </si>
  <si>
    <t>South Sudan Law Review Commission</t>
  </si>
  <si>
    <t>Bureau of Community Security &amp; Small Arms Control</t>
  </si>
  <si>
    <t>South Sudan Human Rights Commission</t>
  </si>
  <si>
    <t>Commission for Refugees Affairs</t>
  </si>
  <si>
    <t>Security</t>
  </si>
  <si>
    <t>Defence</t>
  </si>
  <si>
    <t>National Security Service</t>
  </si>
  <si>
    <t>National Mine Action Authority</t>
  </si>
  <si>
    <t>Disarmament, Demoblization &amp; Reintegration Commission</t>
  </si>
  <si>
    <t>Financial Intelligence Unit (FIU)</t>
  </si>
  <si>
    <t>Social &amp; Humanitarian Affairs</t>
  </si>
  <si>
    <t>Ministry of Gender, Child &amp; Social Welfare</t>
  </si>
  <si>
    <t>Ministry of Humanitarian Affairs &amp; Disaster Management</t>
  </si>
  <si>
    <t>Ministry of Culture, Museums and National Heritage</t>
  </si>
  <si>
    <t>Ministry of Youth and Sport</t>
  </si>
  <si>
    <t>South Sudan Relief &amp; Rehabilitation Commission</t>
  </si>
  <si>
    <t>War Disabled, Widows &amp; Orphans Commission</t>
  </si>
  <si>
    <t>Wildlife Conservation and Tourism</t>
  </si>
  <si>
    <t>Veterant Affairs</t>
  </si>
  <si>
    <t>Annex: All Expenditures, By Agency and Sectors</t>
  </si>
  <si>
    <t>TOTAL BUDGET</t>
  </si>
  <si>
    <t>Total Spending in FY:20-21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</si>
</sst>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%"/>
    <numFmt numFmtId="166" formatCode="_-* #,##0_-;\-* #,##0_-;_-* &quot;-&quot;??_-;_-@_-"/>
    <numFmt numFmtId="167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wrapText="1"/>
    </xf>
    <xf numFmtId="3" fontId="5" fillId="2" borderId="0" xfId="0" applyNumberFormat="1" applyFont="1" applyFill="1" applyAlignment="1">
      <alignment wrapText="1"/>
    </xf>
    <xf numFmtId="167" fontId="0" fillId="2" borderId="0" xfId="1" applyNumberFormat="1" applyFont="1" applyFill="1" applyBorder="1"/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3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167" fontId="0" fillId="0" borderId="0" xfId="0" applyNumberFormat="1"/>
    <xf numFmtId="0" fontId="6" fillId="2" borderId="5" xfId="0" applyFont="1" applyFill="1" applyBorder="1"/>
    <xf numFmtId="0" fontId="6" fillId="0" borderId="5" xfId="0" applyFont="1" applyBorder="1"/>
    <xf numFmtId="0" fontId="0" fillId="3" borderId="6" xfId="0" applyFill="1" applyBorder="1"/>
    <xf numFmtId="0" fontId="3" fillId="3" borderId="6" xfId="0" applyFont="1" applyFill="1" applyBorder="1"/>
    <xf numFmtId="0" fontId="3" fillId="3" borderId="9" xfId="0" applyFont="1" applyFill="1" applyBorder="1"/>
    <xf numFmtId="0" fontId="0" fillId="0" borderId="3" xfId="0" applyBorder="1"/>
    <xf numFmtId="0" fontId="0" fillId="0" borderId="13" xfId="0" applyBorder="1"/>
    <xf numFmtId="0" fontId="3" fillId="4" borderId="2" xfId="0" applyFont="1" applyFill="1" applyBorder="1" applyAlignment="1">
      <alignment horizontal="center" vertical="center" wrapText="1"/>
    </xf>
    <xf numFmtId="167" fontId="5" fillId="4" borderId="10" xfId="1" applyNumberFormat="1" applyFont="1" applyFill="1" applyBorder="1" applyAlignment="1">
      <alignment horizontal="center" vertical="center" wrapText="1"/>
    </xf>
    <xf numFmtId="167" fontId="7" fillId="4" borderId="0" xfId="1" applyNumberFormat="1" applyFont="1" applyFill="1" applyBorder="1" applyAlignment="1">
      <alignment horizontal="center" vertical="center" wrapText="1"/>
    </xf>
    <xf numFmtId="167" fontId="5" fillId="4" borderId="7" xfId="1" applyNumberFormat="1" applyFont="1" applyFill="1" applyBorder="1" applyAlignment="1">
      <alignment horizontal="center" vertical="center" wrapText="1"/>
    </xf>
    <xf numFmtId="167" fontId="0" fillId="4" borderId="0" xfId="1" applyNumberFormat="1" applyFont="1" applyFill="1" applyBorder="1" applyAlignment="1">
      <alignment horizontal="center" vertical="center"/>
    </xf>
    <xf numFmtId="167" fontId="4" fillId="4" borderId="7" xfId="1" applyNumberFormat="1" applyFont="1" applyFill="1" applyBorder="1" applyAlignment="1">
      <alignment horizontal="center" vertical="center"/>
    </xf>
    <xf numFmtId="167" fontId="4" fillId="4" borderId="7" xfId="0" applyNumberFormat="1" applyFont="1" applyFill="1" applyBorder="1"/>
    <xf numFmtId="165" fontId="3" fillId="4" borderId="2" xfId="0" applyNumberFormat="1" applyFont="1" applyFill="1" applyBorder="1" applyAlignment="1">
      <alignment horizontal="center" vertical="center" wrapText="1"/>
    </xf>
    <xf numFmtId="166" fontId="3" fillId="4" borderId="2" xfId="0" applyNumberFormat="1" applyFont="1" applyFill="1" applyBorder="1" applyAlignment="1">
      <alignment horizontal="center" vertical="center" wrapText="1"/>
    </xf>
    <xf numFmtId="167" fontId="5" fillId="4" borderId="11" xfId="1" applyNumberFormat="1" applyFont="1" applyFill="1" applyBorder="1" applyAlignment="1">
      <alignment horizontal="center" vertical="center" wrapText="1"/>
    </xf>
    <xf numFmtId="3" fontId="0" fillId="4" borderId="0" xfId="0" applyNumberFormat="1" applyFill="1"/>
    <xf numFmtId="167" fontId="7" fillId="4" borderId="0" xfId="1" applyNumberFormat="1" applyFont="1" applyFill="1" applyBorder="1" applyAlignment="1">
      <alignment wrapText="1"/>
    </xf>
    <xf numFmtId="166" fontId="7" fillId="4" borderId="0" xfId="0" applyNumberFormat="1" applyFont="1" applyFill="1" applyAlignment="1">
      <alignment wrapText="1"/>
    </xf>
    <xf numFmtId="3" fontId="7" fillId="4" borderId="0" xfId="0" applyNumberFormat="1" applyFont="1" applyFill="1" applyAlignment="1">
      <alignment wrapText="1"/>
    </xf>
    <xf numFmtId="167" fontId="0" fillId="4" borderId="4" xfId="0" applyNumberFormat="1" applyFill="1" applyBorder="1"/>
    <xf numFmtId="167" fontId="5" fillId="4" borderId="8" xfId="1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Alignment="1">
      <alignment wrapText="1"/>
    </xf>
    <xf numFmtId="167" fontId="0" fillId="4" borderId="0" xfId="1" applyNumberFormat="1" applyFont="1" applyFill="1" applyBorder="1" applyAlignment="1">
      <alignment horizontal="center"/>
    </xf>
    <xf numFmtId="167" fontId="0" fillId="4" borderId="0" xfId="1" applyNumberFormat="1" applyFont="1" applyFill="1" applyBorder="1"/>
    <xf numFmtId="0" fontId="0" fillId="4" borderId="0" xfId="0" applyFill="1"/>
    <xf numFmtId="167" fontId="4" fillId="4" borderId="8" xfId="1" applyNumberFormat="1" applyFont="1" applyFill="1" applyBorder="1" applyAlignment="1">
      <alignment horizontal="center" vertical="center"/>
    </xf>
    <xf numFmtId="4" fontId="0" fillId="4" borderId="0" xfId="0" applyNumberFormat="1" applyFill="1"/>
    <xf numFmtId="167" fontId="4" fillId="4" borderId="8" xfId="0" applyNumberFormat="1" applyFont="1" applyFill="1" applyBorder="1"/>
    <xf numFmtId="0" fontId="4" fillId="4" borderId="1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workbookViewId="0">
      <pane ySplit="1" topLeftCell="A77" activePane="bottomLeft" state="frozen"/>
      <selection pane="bottomLeft" activeCell="J93" sqref="J93"/>
    </sheetView>
  </sheetViews>
  <sheetFormatPr defaultRowHeight="15" x14ac:dyDescent="0.25"/>
  <cols>
    <col min="1" max="1" width="56.140625" bestFit="1" customWidth="1"/>
    <col min="2" max="2" width="17.42578125" bestFit="1" customWidth="1"/>
    <col min="3" max="3" width="15.140625" bestFit="1" customWidth="1"/>
    <col min="4" max="4" width="15" customWidth="1"/>
    <col min="5" max="5" width="15.140625" bestFit="1" customWidth="1"/>
    <col min="6" max="7" width="14.140625" bestFit="1" customWidth="1"/>
    <col min="8" max="8" width="16.140625" bestFit="1" customWidth="1"/>
    <col min="9" max="9" width="13.5703125" bestFit="1" customWidth="1"/>
    <col min="10" max="10" width="17.42578125" bestFit="1" customWidth="1"/>
    <col min="11" max="12" width="16" bestFit="1" customWidth="1"/>
    <col min="13" max="13" width="10.85546875" bestFit="1" customWidth="1"/>
  </cols>
  <sheetData>
    <row r="1" spans="1:12" ht="18.75" x14ac:dyDescent="0.25">
      <c r="A1" s="44" t="s">
        <v>105</v>
      </c>
      <c r="B1" s="45"/>
      <c r="C1" s="45"/>
      <c r="D1" s="45"/>
      <c r="E1" s="45"/>
      <c r="F1" s="45"/>
      <c r="G1" s="18"/>
      <c r="H1" s="19"/>
    </row>
    <row r="2" spans="1:12" ht="42.75" x14ac:dyDescent="0.25">
      <c r="A2" s="2" t="s">
        <v>0</v>
      </c>
      <c r="B2" s="20" t="s">
        <v>1</v>
      </c>
      <c r="C2" s="20" t="s">
        <v>2</v>
      </c>
      <c r="D2" s="27" t="s">
        <v>3</v>
      </c>
      <c r="E2" s="28" t="s">
        <v>4</v>
      </c>
      <c r="F2" s="28" t="s">
        <v>5</v>
      </c>
      <c r="G2" s="27" t="s">
        <v>6</v>
      </c>
      <c r="H2" s="43" t="s">
        <v>107</v>
      </c>
    </row>
    <row r="3" spans="1:12" ht="15.75" thickBot="1" x14ac:dyDescent="0.3">
      <c r="A3" s="17" t="s">
        <v>7</v>
      </c>
      <c r="B3" s="21">
        <f>SUM(B4:B8)</f>
        <v>533852603.55698502</v>
      </c>
      <c r="C3" s="21">
        <f t="shared" ref="C3:G3" si="0">SUM(C4:C8)</f>
        <v>74976665</v>
      </c>
      <c r="D3" s="21">
        <f t="shared" si="0"/>
        <v>117253276</v>
      </c>
      <c r="E3" s="21">
        <f t="shared" si="0"/>
        <v>0</v>
      </c>
      <c r="F3" s="21">
        <f t="shared" si="0"/>
        <v>0</v>
      </c>
      <c r="G3" s="21">
        <f t="shared" si="0"/>
        <v>0</v>
      </c>
      <c r="H3" s="29">
        <f>SUM(C3:G3)</f>
        <v>192229941</v>
      </c>
    </row>
    <row r="4" spans="1:12" ht="15.75" thickTop="1" x14ac:dyDescent="0.25">
      <c r="A4" s="13" t="s">
        <v>8</v>
      </c>
      <c r="B4" s="22">
        <v>420968864.86194998</v>
      </c>
      <c r="C4" s="30">
        <v>29756591</v>
      </c>
      <c r="D4" s="30">
        <v>74206026</v>
      </c>
      <c r="E4" s="31"/>
      <c r="F4" s="32"/>
      <c r="G4" s="33"/>
      <c r="H4" s="34">
        <f>SUM(C4:G4)</f>
        <v>103962617</v>
      </c>
    </row>
    <row r="5" spans="1:12" x14ac:dyDescent="0.25">
      <c r="A5" s="13" t="s">
        <v>9</v>
      </c>
      <c r="B5" s="22">
        <v>37439844.583000004</v>
      </c>
      <c r="C5" s="30">
        <v>15415475</v>
      </c>
      <c r="D5" s="30">
        <v>11925389</v>
      </c>
      <c r="E5" s="31"/>
      <c r="F5" s="32"/>
      <c r="G5" s="33"/>
      <c r="H5" s="34">
        <f t="shared" ref="H5:H8" si="1">SUM(C5:G5)</f>
        <v>27340864</v>
      </c>
    </row>
    <row r="6" spans="1:12" x14ac:dyDescent="0.25">
      <c r="A6" s="13" t="s">
        <v>10</v>
      </c>
      <c r="B6" s="22">
        <v>28101334.842034999</v>
      </c>
      <c r="C6" s="30">
        <v>17167699</v>
      </c>
      <c r="D6" s="30">
        <v>9268578</v>
      </c>
      <c r="E6" s="31"/>
      <c r="F6" s="32"/>
      <c r="G6" s="33"/>
      <c r="H6" s="34">
        <f t="shared" si="1"/>
        <v>26436277</v>
      </c>
    </row>
    <row r="7" spans="1:12" x14ac:dyDescent="0.25">
      <c r="A7" s="13" t="s">
        <v>11</v>
      </c>
      <c r="B7" s="22">
        <v>32491061.780000001</v>
      </c>
      <c r="C7" s="30">
        <v>10882445</v>
      </c>
      <c r="D7" s="30">
        <v>18596633</v>
      </c>
      <c r="E7" s="31"/>
      <c r="F7" s="32"/>
      <c r="G7" s="33"/>
      <c r="H7" s="34">
        <f t="shared" si="1"/>
        <v>29479078</v>
      </c>
    </row>
    <row r="8" spans="1:12" x14ac:dyDescent="0.25">
      <c r="A8" s="13" t="s">
        <v>12</v>
      </c>
      <c r="B8" s="22">
        <v>14851497.49</v>
      </c>
      <c r="C8" s="30">
        <v>1754455</v>
      </c>
      <c r="D8" s="30">
        <v>3256650</v>
      </c>
      <c r="E8" s="31"/>
      <c r="F8" s="32"/>
      <c r="G8" s="33"/>
      <c r="H8" s="34">
        <f t="shared" si="1"/>
        <v>5011105</v>
      </c>
    </row>
    <row r="9" spans="1:12" ht="15.75" thickBot="1" x14ac:dyDescent="0.3">
      <c r="A9" s="16" t="s">
        <v>13</v>
      </c>
      <c r="B9" s="23">
        <f>SUM(B10:B22)</f>
        <v>80899284439.92392</v>
      </c>
      <c r="C9" s="23">
        <f t="shared" ref="C9:G9" si="2">SUM(C10:C22)</f>
        <v>4250849850.6200004</v>
      </c>
      <c r="D9" s="23">
        <f t="shared" si="2"/>
        <v>11910440474.01</v>
      </c>
      <c r="E9" s="23">
        <f t="shared" si="2"/>
        <v>13423972145.27</v>
      </c>
      <c r="F9" s="23">
        <f t="shared" si="2"/>
        <v>4213587755.6200004</v>
      </c>
      <c r="G9" s="23">
        <f t="shared" si="2"/>
        <v>535194254</v>
      </c>
      <c r="H9" s="35">
        <f>SUM(C9:G9)</f>
        <v>34334044479.52</v>
      </c>
    </row>
    <row r="10" spans="1:12" ht="15.75" thickTop="1" x14ac:dyDescent="0.25">
      <c r="A10" s="13" t="s">
        <v>14</v>
      </c>
      <c r="B10" s="22">
        <v>74713811681.463928</v>
      </c>
      <c r="C10" s="30">
        <v>2986896643.4499998</v>
      </c>
      <c r="D10" s="30">
        <v>10092536358.83</v>
      </c>
      <c r="E10" s="30">
        <v>13297953513.33</v>
      </c>
      <c r="F10" s="30">
        <v>4213587755.6200004</v>
      </c>
      <c r="G10" s="36"/>
      <c r="H10" s="34">
        <f>SUM(C10:G10)</f>
        <v>30590974271.23</v>
      </c>
      <c r="I10" s="9"/>
      <c r="J10" s="1"/>
      <c r="K10" s="1"/>
      <c r="L10" s="1"/>
    </row>
    <row r="11" spans="1:12" x14ac:dyDescent="0.25">
      <c r="A11" s="13" t="s">
        <v>15</v>
      </c>
      <c r="B11" s="22">
        <v>121581695.18000001</v>
      </c>
      <c r="C11" s="30">
        <v>24062415</v>
      </c>
      <c r="D11" s="30">
        <v>102404921</v>
      </c>
      <c r="E11" s="31"/>
      <c r="F11" s="32"/>
      <c r="G11" s="33"/>
      <c r="H11" s="34">
        <f t="shared" ref="H11:H22" si="3">SUM(C11:G11)</f>
        <v>126467336</v>
      </c>
      <c r="J11" s="1"/>
      <c r="K11" s="1"/>
      <c r="L11" s="1"/>
    </row>
    <row r="12" spans="1:12" x14ac:dyDescent="0.25">
      <c r="A12" s="13" t="s">
        <v>16</v>
      </c>
      <c r="B12" s="22">
        <v>2027232755</v>
      </c>
      <c r="C12" s="30">
        <v>10173330</v>
      </c>
      <c r="D12" s="30">
        <v>108498072</v>
      </c>
      <c r="E12" s="31"/>
      <c r="F12" s="32"/>
      <c r="G12" s="33"/>
      <c r="H12" s="34">
        <f t="shared" si="3"/>
        <v>118671402</v>
      </c>
      <c r="J12" s="1"/>
      <c r="K12" s="1"/>
      <c r="L12" s="1"/>
    </row>
    <row r="13" spans="1:12" x14ac:dyDescent="0.25">
      <c r="A13" s="13" t="s">
        <v>17</v>
      </c>
      <c r="B13" s="22">
        <v>576554015</v>
      </c>
      <c r="C13" s="30">
        <v>30825128</v>
      </c>
      <c r="D13" s="30">
        <v>101332258</v>
      </c>
      <c r="E13" s="31"/>
      <c r="F13" s="32"/>
      <c r="G13" s="33"/>
      <c r="H13" s="34">
        <f t="shared" si="3"/>
        <v>132157386</v>
      </c>
      <c r="J13" s="1"/>
      <c r="K13" s="1"/>
      <c r="L13" s="1"/>
    </row>
    <row r="14" spans="1:12" x14ac:dyDescent="0.25">
      <c r="A14" s="13" t="s">
        <v>18</v>
      </c>
      <c r="B14" s="22">
        <v>531440014</v>
      </c>
      <c r="C14" s="30">
        <v>197110771.57999998</v>
      </c>
      <c r="D14" s="30">
        <v>63451076</v>
      </c>
      <c r="E14" s="31"/>
      <c r="F14" s="32"/>
      <c r="G14" s="33"/>
      <c r="H14" s="34">
        <f t="shared" si="3"/>
        <v>260561847.57999998</v>
      </c>
    </row>
    <row r="15" spans="1:12" x14ac:dyDescent="0.25">
      <c r="A15" s="13" t="s">
        <v>19</v>
      </c>
      <c r="B15" s="22">
        <v>219135023.38</v>
      </c>
      <c r="C15" s="30">
        <v>4985127</v>
      </c>
      <c r="D15" s="30">
        <v>103519715</v>
      </c>
      <c r="E15" s="31"/>
      <c r="F15" s="32"/>
      <c r="G15" s="33"/>
      <c r="H15" s="34">
        <f t="shared" si="3"/>
        <v>108504842</v>
      </c>
    </row>
    <row r="16" spans="1:12" x14ac:dyDescent="0.25">
      <c r="A16" s="13" t="s">
        <v>20</v>
      </c>
      <c r="B16" s="22">
        <v>912520657.24000001</v>
      </c>
      <c r="C16" s="30">
        <v>16264912</v>
      </c>
      <c r="D16" s="30">
        <v>63871992</v>
      </c>
      <c r="E16" s="30">
        <v>126018631.94</v>
      </c>
      <c r="F16" s="32"/>
      <c r="G16" s="33"/>
      <c r="H16" s="34">
        <f t="shared" si="3"/>
        <v>206155535.94</v>
      </c>
      <c r="I16" s="9"/>
    </row>
    <row r="17" spans="1:9" x14ac:dyDescent="0.25">
      <c r="A17" s="13" t="s">
        <v>21</v>
      </c>
      <c r="B17" s="24">
        <v>1223379884.6199999</v>
      </c>
      <c r="C17" s="37">
        <v>905833738.97000003</v>
      </c>
      <c r="D17" s="30">
        <v>1224115228.1800001</v>
      </c>
      <c r="E17" s="38"/>
      <c r="F17" s="39"/>
      <c r="G17" s="30">
        <v>535194254</v>
      </c>
      <c r="H17" s="34">
        <f>SUM(C17:G17)</f>
        <v>2665143221.1500001</v>
      </c>
    </row>
    <row r="18" spans="1:9" x14ac:dyDescent="0.25">
      <c r="A18" s="13" t="s">
        <v>22</v>
      </c>
      <c r="B18" s="24">
        <v>40482019.920000002</v>
      </c>
      <c r="C18" s="30">
        <v>5636584</v>
      </c>
      <c r="D18" s="30">
        <v>1375437</v>
      </c>
      <c r="E18" s="38"/>
      <c r="F18" s="39"/>
      <c r="G18" s="33"/>
      <c r="H18" s="34">
        <f t="shared" si="3"/>
        <v>7012021</v>
      </c>
    </row>
    <row r="19" spans="1:9" x14ac:dyDescent="0.25">
      <c r="A19" s="13" t="s">
        <v>23</v>
      </c>
      <c r="B19" s="24">
        <v>82497871.120000005</v>
      </c>
      <c r="C19" s="30">
        <v>15699893.07</v>
      </c>
      <c r="D19" s="30">
        <v>4792514</v>
      </c>
      <c r="E19" s="38"/>
      <c r="F19" s="39"/>
      <c r="G19" s="33"/>
      <c r="H19" s="34">
        <f t="shared" si="3"/>
        <v>20492407.07</v>
      </c>
    </row>
    <row r="20" spans="1:9" x14ac:dyDescent="0.25">
      <c r="A20" s="13" t="s">
        <v>24</v>
      </c>
      <c r="B20" s="24">
        <v>297156509</v>
      </c>
      <c r="C20" s="30">
        <v>36378328</v>
      </c>
      <c r="D20" s="30">
        <v>17962518</v>
      </c>
      <c r="E20" s="38"/>
      <c r="F20" s="39"/>
      <c r="G20" s="33"/>
      <c r="H20" s="34">
        <f t="shared" si="3"/>
        <v>54340846</v>
      </c>
    </row>
    <row r="21" spans="1:9" x14ac:dyDescent="0.25">
      <c r="A21" s="13" t="s">
        <v>25</v>
      </c>
      <c r="B21" s="24">
        <v>153492314</v>
      </c>
      <c r="C21" s="30">
        <v>16982979.550000001</v>
      </c>
      <c r="D21" s="30">
        <v>26580384</v>
      </c>
      <c r="E21" s="38"/>
      <c r="F21" s="39"/>
      <c r="G21" s="33"/>
      <c r="H21" s="34">
        <f t="shared" si="3"/>
        <v>43563363.549999997</v>
      </c>
    </row>
    <row r="22" spans="1:9" x14ac:dyDescent="0.25">
      <c r="A22" s="13" t="s">
        <v>26</v>
      </c>
      <c r="B22" s="24">
        <v>0</v>
      </c>
      <c r="C22" s="30"/>
      <c r="D22" s="38"/>
      <c r="E22" s="38"/>
      <c r="F22" s="39"/>
      <c r="G22" s="33"/>
      <c r="H22" s="34">
        <f t="shared" si="3"/>
        <v>0</v>
      </c>
    </row>
    <row r="23" spans="1:9" ht="15.75" thickBot="1" x14ac:dyDescent="0.3">
      <c r="A23" s="16" t="s">
        <v>27</v>
      </c>
      <c r="B23" s="25">
        <f>SUM(B24:B28)</f>
        <v>24453828738.716877</v>
      </c>
      <c r="C23" s="25">
        <f t="shared" ref="C23:G23" si="4">SUM(C24:C28)</f>
        <v>17783102258.700001</v>
      </c>
      <c r="D23" s="25">
        <f t="shared" si="4"/>
        <v>1346325831</v>
      </c>
      <c r="E23" s="25">
        <f t="shared" si="4"/>
        <v>3259926027.3200002</v>
      </c>
      <c r="F23" s="25">
        <f t="shared" si="4"/>
        <v>0</v>
      </c>
      <c r="G23" s="25">
        <f t="shared" si="4"/>
        <v>0</v>
      </c>
      <c r="H23" s="40">
        <f>SUM(C23:G23)</f>
        <v>22389354117.02</v>
      </c>
    </row>
    <row r="24" spans="1:9" ht="15.75" thickTop="1" x14ac:dyDescent="0.25">
      <c r="A24" s="13" t="s">
        <v>28</v>
      </c>
      <c r="B24" s="24">
        <v>9012272480.5200005</v>
      </c>
      <c r="C24" s="30">
        <v>222260012</v>
      </c>
      <c r="D24" s="30">
        <v>532487411</v>
      </c>
      <c r="E24" s="30">
        <v>3259926027.3200002</v>
      </c>
      <c r="F24" s="41"/>
      <c r="G24" s="33"/>
      <c r="H24" s="34">
        <f>SUM(C24:G24)</f>
        <v>4014673450.3200002</v>
      </c>
      <c r="I24" s="9"/>
    </row>
    <row r="25" spans="1:9" x14ac:dyDescent="0.25">
      <c r="A25" s="13" t="s">
        <v>29</v>
      </c>
      <c r="B25" s="24">
        <v>15045657101.996874</v>
      </c>
      <c r="C25" s="30">
        <v>17555716671.700001</v>
      </c>
      <c r="D25" s="30">
        <v>300437996</v>
      </c>
      <c r="E25" s="38"/>
      <c r="F25" s="39"/>
      <c r="G25" s="33"/>
      <c r="H25" s="34">
        <f t="shared" ref="H25:H28" si="5">SUM(C25:G25)</f>
        <v>17856154667.700001</v>
      </c>
    </row>
    <row r="26" spans="1:9" x14ac:dyDescent="0.25">
      <c r="A26" s="13" t="s">
        <v>30</v>
      </c>
      <c r="B26" s="24">
        <v>395899156.19999999</v>
      </c>
      <c r="C26" s="30">
        <v>5125575</v>
      </c>
      <c r="D26" s="30">
        <v>513400424</v>
      </c>
      <c r="E26" s="38"/>
      <c r="F26" s="39"/>
      <c r="G26" s="33"/>
      <c r="H26" s="34">
        <f t="shared" si="5"/>
        <v>518525999</v>
      </c>
    </row>
    <row r="27" spans="1:9" x14ac:dyDescent="0.25">
      <c r="A27" s="13" t="s">
        <v>31</v>
      </c>
      <c r="B27" s="24">
        <v>0</v>
      </c>
      <c r="C27" s="30"/>
      <c r="D27" s="38"/>
      <c r="E27" s="38"/>
      <c r="F27" s="39"/>
      <c r="G27" s="36"/>
      <c r="H27" s="34">
        <f t="shared" si="5"/>
        <v>0</v>
      </c>
    </row>
    <row r="28" spans="1:9" x14ac:dyDescent="0.25">
      <c r="A28" s="13" t="s">
        <v>32</v>
      </c>
      <c r="B28" s="24">
        <v>0</v>
      </c>
      <c r="C28" s="30"/>
      <c r="D28" s="38"/>
      <c r="E28" s="38"/>
      <c r="F28" s="39"/>
      <c r="G28" s="33"/>
      <c r="H28" s="34">
        <f t="shared" si="5"/>
        <v>0</v>
      </c>
    </row>
    <row r="29" spans="1:9" ht="15.75" thickBot="1" x14ac:dyDescent="0.3">
      <c r="A29" s="16" t="s">
        <v>33</v>
      </c>
      <c r="B29" s="25">
        <f>SUM(B30:B33)</f>
        <v>4051664583.7752376</v>
      </c>
      <c r="C29" s="25">
        <f t="shared" ref="C29:G29" si="6">SUM(C30:C33)</f>
        <v>954798759</v>
      </c>
      <c r="D29" s="25">
        <f t="shared" si="6"/>
        <v>2175393446.5599999</v>
      </c>
      <c r="E29" s="25">
        <f t="shared" si="6"/>
        <v>581400949.17000008</v>
      </c>
      <c r="F29" s="25">
        <f t="shared" si="6"/>
        <v>0</v>
      </c>
      <c r="G29" s="25">
        <f t="shared" si="6"/>
        <v>0</v>
      </c>
      <c r="H29" s="40">
        <f>SUM(C29:G29)</f>
        <v>3711593154.73</v>
      </c>
    </row>
    <row r="30" spans="1:9" ht="15.75" thickTop="1" x14ac:dyDescent="0.25">
      <c r="A30" s="13" t="s">
        <v>34</v>
      </c>
      <c r="B30" s="24">
        <v>4008897137</v>
      </c>
      <c r="C30" s="30">
        <v>944284506</v>
      </c>
      <c r="D30" s="30">
        <v>2167908094.5599999</v>
      </c>
      <c r="E30" s="30">
        <v>581400949.17000008</v>
      </c>
      <c r="F30" s="41"/>
      <c r="G30" s="36"/>
      <c r="H30" s="34">
        <f>SUM(C30:G30)</f>
        <v>3693593549.73</v>
      </c>
      <c r="I30" s="9"/>
    </row>
    <row r="31" spans="1:9" x14ac:dyDescent="0.25">
      <c r="A31" s="13" t="s">
        <v>35</v>
      </c>
      <c r="B31" s="24">
        <v>27534136</v>
      </c>
      <c r="C31" s="30">
        <v>8828064</v>
      </c>
      <c r="D31" s="30">
        <v>3740804</v>
      </c>
      <c r="E31" s="38"/>
      <c r="F31" s="39"/>
      <c r="G31" s="33"/>
      <c r="H31" s="34">
        <f t="shared" ref="H31:H33" si="7">SUM(C31:G31)</f>
        <v>12568868</v>
      </c>
    </row>
    <row r="32" spans="1:9" x14ac:dyDescent="0.25">
      <c r="A32" s="13" t="s">
        <v>36</v>
      </c>
      <c r="B32" s="24">
        <v>15233310.775237501</v>
      </c>
      <c r="C32" s="30">
        <v>1686189</v>
      </c>
      <c r="D32" s="30">
        <v>1300008</v>
      </c>
      <c r="E32" s="38"/>
      <c r="F32" s="39"/>
      <c r="G32" s="33"/>
      <c r="H32" s="34">
        <f t="shared" si="7"/>
        <v>2986197</v>
      </c>
    </row>
    <row r="33" spans="1:10" x14ac:dyDescent="0.25">
      <c r="A33" s="13" t="s">
        <v>37</v>
      </c>
      <c r="B33" s="24">
        <v>0</v>
      </c>
      <c r="C33" s="30"/>
      <c r="D33" s="38">
        <v>2444540</v>
      </c>
      <c r="E33" s="38"/>
      <c r="F33" s="39"/>
      <c r="G33" s="33"/>
      <c r="H33" s="34">
        <f t="shared" si="7"/>
        <v>2444540</v>
      </c>
      <c r="J33" s="10">
        <v>11965000000</v>
      </c>
    </row>
    <row r="34" spans="1:10" ht="15.75" thickBot="1" x14ac:dyDescent="0.3">
      <c r="A34" s="16" t="s">
        <v>38</v>
      </c>
      <c r="B34" s="25">
        <f>SUM(B35:B39)</f>
        <v>50878001889.849457</v>
      </c>
      <c r="C34" s="25">
        <f t="shared" ref="C34:G34" si="8">SUM(C35:C39)</f>
        <v>81097929.979999989</v>
      </c>
      <c r="D34" s="25">
        <f t="shared" si="8"/>
        <v>5527637109</v>
      </c>
      <c r="E34" s="25">
        <f t="shared" si="8"/>
        <v>0</v>
      </c>
      <c r="F34" s="25">
        <f t="shared" si="8"/>
        <v>0</v>
      </c>
      <c r="G34" s="25">
        <f t="shared" si="8"/>
        <v>83183650</v>
      </c>
      <c r="H34" s="40">
        <f>SUM(C34:G34)</f>
        <v>5691918688.9799995</v>
      </c>
      <c r="J34" s="10">
        <v>19320000000</v>
      </c>
    </row>
    <row r="35" spans="1:10" ht="15.75" thickTop="1" x14ac:dyDescent="0.25">
      <c r="A35" s="13" t="s">
        <v>39</v>
      </c>
      <c r="B35" s="24">
        <v>1419873466.6729639</v>
      </c>
      <c r="C35" s="30">
        <v>5169367</v>
      </c>
      <c r="D35" s="30">
        <v>17036040</v>
      </c>
      <c r="E35" s="38"/>
      <c r="F35" s="39"/>
      <c r="G35" s="33"/>
      <c r="H35" s="34">
        <f>SUM(C35:G35)</f>
        <v>22205407</v>
      </c>
      <c r="J35" s="10">
        <v>8243638131.875</v>
      </c>
    </row>
    <row r="36" spans="1:10" x14ac:dyDescent="0.25">
      <c r="A36" s="13" t="s">
        <v>40</v>
      </c>
      <c r="B36" s="24">
        <v>1206407828.6694999</v>
      </c>
      <c r="C36" s="30">
        <v>13591333</v>
      </c>
      <c r="D36" s="30">
        <v>41463120</v>
      </c>
      <c r="E36" s="39"/>
      <c r="F36" s="39"/>
      <c r="G36" s="30">
        <v>83183650</v>
      </c>
      <c r="H36" s="34">
        <f t="shared" ref="H36:H39" si="9">SUM(C36:G36)</f>
        <v>138238103</v>
      </c>
      <c r="J36" s="10">
        <v>0</v>
      </c>
    </row>
    <row r="37" spans="1:10" x14ac:dyDescent="0.25">
      <c r="A37" s="13" t="s">
        <v>41</v>
      </c>
      <c r="B37" s="24">
        <v>45897663794.4795</v>
      </c>
      <c r="C37" s="30">
        <v>18350998.379999999</v>
      </c>
      <c r="D37" s="30">
        <v>5432061220</v>
      </c>
      <c r="E37" s="38"/>
      <c r="F37" s="39"/>
      <c r="G37" s="33"/>
      <c r="H37" s="34">
        <f t="shared" si="9"/>
        <v>5450412218.3800001</v>
      </c>
      <c r="J37" s="10">
        <v>0</v>
      </c>
    </row>
    <row r="38" spans="1:10" x14ac:dyDescent="0.25">
      <c r="A38" s="13" t="s">
        <v>42</v>
      </c>
      <c r="B38" s="24">
        <v>2006928597.4024999</v>
      </c>
      <c r="C38" s="30">
        <v>5308921.5999999996</v>
      </c>
      <c r="D38" s="30">
        <v>15037393</v>
      </c>
      <c r="E38" s="38"/>
      <c r="F38" s="39"/>
      <c r="G38" s="33"/>
      <c r="H38" s="34">
        <f t="shared" si="9"/>
        <v>20346314.600000001</v>
      </c>
      <c r="J38" s="10">
        <v>0</v>
      </c>
    </row>
    <row r="39" spans="1:10" x14ac:dyDescent="0.25">
      <c r="A39" s="13" t="s">
        <v>43</v>
      </c>
      <c r="B39" s="24">
        <v>347128202.625</v>
      </c>
      <c r="C39" s="30">
        <v>38677310</v>
      </c>
      <c r="D39" s="30">
        <v>22039336</v>
      </c>
      <c r="E39" s="38"/>
      <c r="F39" s="39"/>
      <c r="G39" s="36"/>
      <c r="H39" s="34">
        <f t="shared" si="9"/>
        <v>60716646</v>
      </c>
      <c r="J39" s="10">
        <v>0</v>
      </c>
    </row>
    <row r="40" spans="1:10" ht="15.75" thickBot="1" x14ac:dyDescent="0.3">
      <c r="A40" s="16" t="s">
        <v>44</v>
      </c>
      <c r="B40" s="25">
        <f t="shared" ref="B40:G40" si="10">SUM(B41:B46)</f>
        <v>6293063926.4019995</v>
      </c>
      <c r="C40" s="25">
        <f t="shared" si="10"/>
        <v>533584372.38999999</v>
      </c>
      <c r="D40" s="25">
        <f t="shared" si="10"/>
        <v>330601396</v>
      </c>
      <c r="E40" s="25">
        <f t="shared" si="10"/>
        <v>500694775.60000002</v>
      </c>
      <c r="F40" s="25">
        <f t="shared" si="10"/>
        <v>0</v>
      </c>
      <c r="G40" s="25">
        <f t="shared" si="10"/>
        <v>0</v>
      </c>
      <c r="H40" s="40">
        <f>SUM(C40:G40)</f>
        <v>1364880543.99</v>
      </c>
      <c r="J40" s="10">
        <v>21895736700</v>
      </c>
    </row>
    <row r="41" spans="1:10" ht="15.75" thickTop="1" x14ac:dyDescent="0.25">
      <c r="A41" s="13" t="s">
        <v>45</v>
      </c>
      <c r="B41" s="24">
        <v>3225077861.54</v>
      </c>
      <c r="C41" s="30">
        <v>51896284.390000001</v>
      </c>
      <c r="D41" s="30">
        <v>165374670</v>
      </c>
      <c r="E41" s="38"/>
      <c r="F41" s="39"/>
      <c r="G41" s="33"/>
      <c r="H41" s="34">
        <f>SUM(C41:G41)</f>
        <v>217270954.38999999</v>
      </c>
      <c r="J41" s="10">
        <v>2201000000</v>
      </c>
    </row>
    <row r="42" spans="1:10" x14ac:dyDescent="0.25">
      <c r="A42" s="13" t="s">
        <v>46</v>
      </c>
      <c r="B42" s="24">
        <v>627548752.04200006</v>
      </c>
      <c r="C42" s="30">
        <v>8263676</v>
      </c>
      <c r="D42" s="30">
        <v>44604392</v>
      </c>
      <c r="E42" s="30">
        <v>12404694.6</v>
      </c>
      <c r="F42" s="41"/>
      <c r="G42" s="33"/>
      <c r="H42" s="34">
        <f t="shared" ref="H42:H46" si="11">SUM(C42:G42)</f>
        <v>65272762.600000001</v>
      </c>
      <c r="I42" s="9"/>
      <c r="J42" s="10">
        <v>6545731101.5189295</v>
      </c>
    </row>
    <row r="43" spans="1:10" x14ac:dyDescent="0.25">
      <c r="A43" s="13" t="s">
        <v>47</v>
      </c>
      <c r="B43" s="24">
        <v>261120023</v>
      </c>
      <c r="C43" s="30">
        <v>22006301</v>
      </c>
      <c r="D43" s="30">
        <v>21274948</v>
      </c>
      <c r="E43" s="30">
        <v>3880835.4000000004</v>
      </c>
      <c r="F43" s="41"/>
      <c r="G43" s="33"/>
      <c r="H43" s="34">
        <f t="shared" si="11"/>
        <v>47162084.399999999</v>
      </c>
      <c r="I43" s="9"/>
      <c r="J43" s="11">
        <f>SUM(J33:J42)</f>
        <v>70171105933.393936</v>
      </c>
    </row>
    <row r="44" spans="1:10" x14ac:dyDescent="0.25">
      <c r="A44" s="13" t="s">
        <v>103</v>
      </c>
      <c r="B44" s="24">
        <v>2140888758.8199997</v>
      </c>
      <c r="C44" s="30">
        <v>450357069</v>
      </c>
      <c r="D44" s="30">
        <v>96934084</v>
      </c>
      <c r="E44" s="30">
        <v>484409245.60000002</v>
      </c>
      <c r="F44" s="41"/>
      <c r="G44" s="33"/>
      <c r="H44" s="34">
        <f t="shared" si="11"/>
        <v>1031700398.6</v>
      </c>
      <c r="I44" s="9"/>
    </row>
    <row r="45" spans="1:10" x14ac:dyDescent="0.25">
      <c r="A45" s="13" t="s">
        <v>48</v>
      </c>
      <c r="B45" s="24">
        <v>38428531</v>
      </c>
      <c r="C45" s="30">
        <v>1061042</v>
      </c>
      <c r="D45" s="30">
        <v>2413302</v>
      </c>
      <c r="E45" s="38"/>
      <c r="F45" s="39"/>
      <c r="G45" s="33"/>
      <c r="H45" s="34">
        <f t="shared" si="11"/>
        <v>3474344</v>
      </c>
    </row>
    <row r="46" spans="1:10" x14ac:dyDescent="0.25">
      <c r="A46" s="13" t="s">
        <v>49</v>
      </c>
      <c r="B46" s="24">
        <v>0</v>
      </c>
      <c r="C46" s="30"/>
      <c r="D46" s="38"/>
      <c r="E46" s="38"/>
      <c r="F46" s="39"/>
      <c r="G46" s="36"/>
      <c r="H46" s="34">
        <f t="shared" si="11"/>
        <v>0</v>
      </c>
    </row>
    <row r="47" spans="1:10" ht="15.75" thickBot="1" x14ac:dyDescent="0.3">
      <c r="A47" s="16" t="s">
        <v>50</v>
      </c>
      <c r="B47" s="25">
        <f>SUM(B48:B74)</f>
        <v>22518703838.564911</v>
      </c>
      <c r="C47" s="25">
        <f t="shared" ref="C47:G47" si="12">SUM(C48:C74)</f>
        <v>3063823074.6899996</v>
      </c>
      <c r="D47" s="25">
        <f t="shared" si="12"/>
        <v>24902687688.239998</v>
      </c>
      <c r="E47" s="25">
        <f t="shared" si="12"/>
        <v>7135096.7999999998</v>
      </c>
      <c r="F47" s="25">
        <f t="shared" si="12"/>
        <v>60330857</v>
      </c>
      <c r="G47" s="25">
        <f t="shared" si="12"/>
        <v>1054289939.34</v>
      </c>
      <c r="H47" s="40">
        <f>SUM(C47:G47)</f>
        <v>29088266656.069996</v>
      </c>
    </row>
    <row r="48" spans="1:10" ht="15.75" thickTop="1" x14ac:dyDescent="0.25">
      <c r="A48" s="13" t="s">
        <v>51</v>
      </c>
      <c r="B48" s="24">
        <v>7917015136</v>
      </c>
      <c r="C48" s="30">
        <v>486043918.26999998</v>
      </c>
      <c r="D48" s="30">
        <v>14752022082.49</v>
      </c>
      <c r="E48" s="30"/>
      <c r="F48" s="30">
        <v>60330857</v>
      </c>
      <c r="G48" s="30">
        <v>119688934</v>
      </c>
      <c r="H48" s="34">
        <f>SUM(C48:G48)</f>
        <v>15418085791.76</v>
      </c>
    </row>
    <row r="49" spans="1:12" x14ac:dyDescent="0.25">
      <c r="A49" s="13" t="s">
        <v>52</v>
      </c>
      <c r="B49" s="24">
        <v>1195544378.6199999</v>
      </c>
      <c r="C49" s="30">
        <v>72843346.480000004</v>
      </c>
      <c r="D49" s="30">
        <v>5547221236.8199997</v>
      </c>
      <c r="E49" s="38"/>
      <c r="F49" s="39"/>
      <c r="G49" s="33"/>
      <c r="H49" s="34">
        <f t="shared" ref="H49:H74" si="13">SUM(C49:G49)</f>
        <v>5620064583.2999992</v>
      </c>
    </row>
    <row r="50" spans="1:12" x14ac:dyDescent="0.25">
      <c r="A50" s="13" t="s">
        <v>53</v>
      </c>
      <c r="B50" s="24">
        <v>7140165859.5534182</v>
      </c>
      <c r="C50" s="30">
        <v>1789367166.03</v>
      </c>
      <c r="D50" s="30">
        <v>1051962011.9300001</v>
      </c>
      <c r="E50" s="38"/>
      <c r="F50" s="39"/>
      <c r="G50" s="33"/>
      <c r="H50" s="34">
        <f t="shared" si="13"/>
        <v>2841329177.96</v>
      </c>
    </row>
    <row r="51" spans="1:12" x14ac:dyDescent="0.25">
      <c r="A51" s="13" t="s">
        <v>54</v>
      </c>
      <c r="B51" s="24">
        <v>241883627.91999999</v>
      </c>
      <c r="C51" s="30">
        <v>15965426</v>
      </c>
      <c r="D51" s="30">
        <v>66273932</v>
      </c>
      <c r="E51" s="38"/>
      <c r="F51" s="39"/>
      <c r="G51" s="33"/>
      <c r="H51" s="34">
        <f t="shared" si="13"/>
        <v>82239358</v>
      </c>
    </row>
    <row r="52" spans="1:12" x14ac:dyDescent="0.25">
      <c r="A52" s="13" t="s">
        <v>55</v>
      </c>
      <c r="B52" s="24">
        <v>33926619</v>
      </c>
      <c r="C52" s="30">
        <v>13088157.35</v>
      </c>
      <c r="D52" s="30">
        <v>4728362</v>
      </c>
      <c r="E52" s="38"/>
      <c r="F52" s="39"/>
      <c r="G52" s="33"/>
      <c r="H52" s="34">
        <f t="shared" si="13"/>
        <v>17816519.350000001</v>
      </c>
    </row>
    <row r="53" spans="1:12" x14ac:dyDescent="0.25">
      <c r="A53" s="13" t="s">
        <v>56</v>
      </c>
      <c r="B53" s="24">
        <v>56983628.100000001</v>
      </c>
      <c r="C53" s="30">
        <v>6632600</v>
      </c>
      <c r="D53" s="30">
        <v>73929121</v>
      </c>
      <c r="E53" s="38"/>
      <c r="F53" s="39"/>
      <c r="G53" s="33"/>
      <c r="H53" s="34">
        <f t="shared" si="13"/>
        <v>80561721</v>
      </c>
    </row>
    <row r="54" spans="1:12" x14ac:dyDescent="0.25">
      <c r="A54" s="13" t="s">
        <v>57</v>
      </c>
      <c r="B54" s="24">
        <v>200771866.33999997</v>
      </c>
      <c r="C54" s="30">
        <v>69120868.5</v>
      </c>
      <c r="D54" s="30">
        <v>97117759</v>
      </c>
      <c r="E54" s="38"/>
      <c r="F54" s="39"/>
      <c r="G54" s="33"/>
      <c r="H54" s="34">
        <f t="shared" si="13"/>
        <v>166238627.5</v>
      </c>
    </row>
    <row r="55" spans="1:12" x14ac:dyDescent="0.25">
      <c r="A55" s="13" t="s">
        <v>58</v>
      </c>
      <c r="B55" s="24">
        <v>141883628.089825</v>
      </c>
      <c r="C55" s="30">
        <v>1034161</v>
      </c>
      <c r="D55" s="30">
        <v>55066501</v>
      </c>
      <c r="E55" s="38"/>
      <c r="F55" s="39"/>
      <c r="G55" s="33"/>
      <c r="H55" s="34">
        <f t="shared" si="13"/>
        <v>56100662</v>
      </c>
    </row>
    <row r="56" spans="1:12" x14ac:dyDescent="0.25">
      <c r="A56" s="13" t="s">
        <v>59</v>
      </c>
      <c r="B56" s="24">
        <v>4039744666.2620001</v>
      </c>
      <c r="C56" s="30">
        <v>183014301.55000001</v>
      </c>
      <c r="D56" s="30">
        <v>1973804740</v>
      </c>
      <c r="E56" s="30"/>
      <c r="F56" s="30"/>
      <c r="G56" s="30">
        <v>934601005.34000003</v>
      </c>
      <c r="H56" s="34">
        <f t="shared" si="13"/>
        <v>3091420046.8900003</v>
      </c>
    </row>
    <row r="57" spans="1:12" x14ac:dyDescent="0.25">
      <c r="A57" s="13" t="s">
        <v>60</v>
      </c>
      <c r="B57" s="24">
        <v>14714974</v>
      </c>
      <c r="C57" s="30">
        <v>4032327</v>
      </c>
      <c r="D57" s="30">
        <v>3790687</v>
      </c>
      <c r="E57" s="38"/>
      <c r="F57" s="39"/>
      <c r="G57" s="33"/>
      <c r="H57" s="34">
        <f t="shared" si="13"/>
        <v>7823014</v>
      </c>
    </row>
    <row r="58" spans="1:12" x14ac:dyDescent="0.25">
      <c r="A58" s="13" t="s">
        <v>61</v>
      </c>
      <c r="B58" s="24">
        <v>35611886.77538</v>
      </c>
      <c r="C58" s="30">
        <v>23079058</v>
      </c>
      <c r="D58" s="30">
        <v>13973498</v>
      </c>
      <c r="E58" s="38"/>
      <c r="F58" s="39"/>
      <c r="G58" s="33"/>
      <c r="H58" s="34">
        <f t="shared" si="13"/>
        <v>37052556</v>
      </c>
    </row>
    <row r="59" spans="1:12" x14ac:dyDescent="0.25">
      <c r="A59" s="13" t="s">
        <v>62</v>
      </c>
      <c r="B59" s="24">
        <v>802149135.42226136</v>
      </c>
      <c r="C59" s="30">
        <v>261972690.50999999</v>
      </c>
      <c r="D59" s="30">
        <v>184431553</v>
      </c>
      <c r="E59" s="38"/>
      <c r="F59" s="39"/>
      <c r="G59" s="33"/>
      <c r="H59" s="34">
        <f t="shared" si="13"/>
        <v>446404243.50999999</v>
      </c>
      <c r="I59" s="1"/>
      <c r="J59" s="1"/>
      <c r="K59" s="1"/>
    </row>
    <row r="60" spans="1:12" x14ac:dyDescent="0.25">
      <c r="A60" s="13" t="s">
        <v>63</v>
      </c>
      <c r="B60" s="24">
        <v>36685169.452</v>
      </c>
      <c r="C60" s="30">
        <v>40977023</v>
      </c>
      <c r="D60" s="30">
        <v>956208</v>
      </c>
      <c r="E60" s="38"/>
      <c r="F60" s="39"/>
      <c r="G60" s="33"/>
      <c r="H60" s="34">
        <f t="shared" si="13"/>
        <v>41933231</v>
      </c>
      <c r="I60" s="1"/>
      <c r="J60" s="1"/>
      <c r="K60" s="1"/>
      <c r="L60" s="1"/>
    </row>
    <row r="61" spans="1:12" x14ac:dyDescent="0.25">
      <c r="A61" s="14" t="s">
        <v>64</v>
      </c>
      <c r="B61" s="24">
        <v>16348810</v>
      </c>
      <c r="C61" s="30">
        <v>1844757</v>
      </c>
      <c r="D61" s="30">
        <v>1590168</v>
      </c>
      <c r="E61" s="30"/>
      <c r="F61" s="39"/>
      <c r="G61" s="33"/>
      <c r="H61" s="34">
        <f t="shared" si="13"/>
        <v>3434925</v>
      </c>
      <c r="I61" s="8"/>
      <c r="J61" s="1"/>
      <c r="K61" s="1"/>
      <c r="L61" s="1"/>
    </row>
    <row r="62" spans="1:12" x14ac:dyDescent="0.25">
      <c r="A62" s="13" t="s">
        <v>65</v>
      </c>
      <c r="B62" s="24">
        <v>40814275</v>
      </c>
      <c r="C62" s="30">
        <v>8693617</v>
      </c>
      <c r="D62" s="30">
        <v>3757398</v>
      </c>
      <c r="E62" s="30"/>
      <c r="F62" s="30"/>
      <c r="G62" s="33"/>
      <c r="H62" s="34">
        <f t="shared" si="13"/>
        <v>12451015</v>
      </c>
      <c r="I62" s="8"/>
      <c r="J62" s="1"/>
      <c r="K62" s="1"/>
    </row>
    <row r="63" spans="1:12" x14ac:dyDescent="0.25">
      <c r="A63" s="13" t="s">
        <v>66</v>
      </c>
      <c r="B63" s="24">
        <v>92550845</v>
      </c>
      <c r="C63" s="30">
        <v>3273422</v>
      </c>
      <c r="D63" s="30">
        <v>29711580</v>
      </c>
      <c r="E63" s="30"/>
      <c r="F63" s="30"/>
      <c r="G63" s="36"/>
      <c r="H63" s="34">
        <f t="shared" si="13"/>
        <v>32985002</v>
      </c>
    </row>
    <row r="64" spans="1:12" x14ac:dyDescent="0.25">
      <c r="A64" s="13" t="s">
        <v>67</v>
      </c>
      <c r="B64" s="24">
        <v>62956228</v>
      </c>
      <c r="C64" s="30">
        <v>528105</v>
      </c>
      <c r="D64" s="30">
        <v>7385963</v>
      </c>
      <c r="E64" s="30"/>
      <c r="F64" s="30"/>
      <c r="G64" s="33"/>
      <c r="H64" s="34">
        <f t="shared" si="13"/>
        <v>7914068</v>
      </c>
    </row>
    <row r="65" spans="1:13" x14ac:dyDescent="0.25">
      <c r="A65" s="13" t="s">
        <v>68</v>
      </c>
      <c r="B65" s="24">
        <v>52720254.247549996</v>
      </c>
      <c r="C65" s="30">
        <v>13052067</v>
      </c>
      <c r="D65" s="30">
        <v>947617800</v>
      </c>
      <c r="E65" s="30"/>
      <c r="F65" s="30"/>
      <c r="G65" s="33"/>
      <c r="H65" s="34">
        <f t="shared" si="13"/>
        <v>960669867</v>
      </c>
    </row>
    <row r="66" spans="1:13" x14ac:dyDescent="0.25">
      <c r="A66" s="13" t="s">
        <v>69</v>
      </c>
      <c r="B66" s="24">
        <v>149642532.24467498</v>
      </c>
      <c r="C66" s="30">
        <v>41945034</v>
      </c>
      <c r="D66" s="30">
        <v>42832560</v>
      </c>
      <c r="E66" s="30"/>
      <c r="F66" s="30"/>
      <c r="G66" s="33"/>
      <c r="H66" s="34">
        <f t="shared" si="13"/>
        <v>84777594</v>
      </c>
    </row>
    <row r="67" spans="1:13" x14ac:dyDescent="0.25">
      <c r="A67" s="13" t="s">
        <v>70</v>
      </c>
      <c r="B67" s="24">
        <v>141883628</v>
      </c>
      <c r="C67" s="30">
        <v>12739457</v>
      </c>
      <c r="D67" s="30">
        <v>11015888</v>
      </c>
      <c r="E67" s="30"/>
      <c r="F67" s="30"/>
      <c r="G67" s="33"/>
      <c r="H67" s="34">
        <f t="shared" si="13"/>
        <v>23755345</v>
      </c>
    </row>
    <row r="68" spans="1:13" x14ac:dyDescent="0.25">
      <c r="A68" s="13" t="s">
        <v>71</v>
      </c>
      <c r="B68" s="24">
        <v>16391296.220000001</v>
      </c>
      <c r="C68" s="30">
        <v>1712820</v>
      </c>
      <c r="D68" s="30">
        <v>8202708</v>
      </c>
      <c r="E68" s="30">
        <v>7135096.7999999998</v>
      </c>
      <c r="F68" s="30"/>
      <c r="G68" s="33"/>
      <c r="H68" s="34">
        <f t="shared" si="13"/>
        <v>17050624.800000001</v>
      </c>
    </row>
    <row r="69" spans="1:13" x14ac:dyDescent="0.25">
      <c r="A69" s="13" t="s">
        <v>72</v>
      </c>
      <c r="B69" s="24">
        <v>14071769</v>
      </c>
      <c r="C69" s="30">
        <v>1001864</v>
      </c>
      <c r="D69" s="30">
        <v>7999756</v>
      </c>
      <c r="E69" s="30"/>
      <c r="F69" s="30"/>
      <c r="G69" s="33"/>
      <c r="H69" s="34">
        <f t="shared" si="13"/>
        <v>9001620</v>
      </c>
    </row>
    <row r="70" spans="1:13" x14ac:dyDescent="0.25">
      <c r="A70" s="13" t="s">
        <v>73</v>
      </c>
      <c r="B70" s="24">
        <v>17433118</v>
      </c>
      <c r="C70" s="30">
        <v>3424524</v>
      </c>
      <c r="D70" s="30">
        <v>2289978</v>
      </c>
      <c r="E70" s="30"/>
      <c r="F70" s="30"/>
      <c r="G70" s="33"/>
      <c r="H70" s="34">
        <f>SUM(C70:G70)</f>
        <v>5714502</v>
      </c>
    </row>
    <row r="71" spans="1:13" x14ac:dyDescent="0.25">
      <c r="A71" s="13" t="s">
        <v>74</v>
      </c>
      <c r="B71" s="24">
        <v>16975591.157954998</v>
      </c>
      <c r="C71" s="30">
        <v>237015</v>
      </c>
      <c r="D71" s="30">
        <v>10666199</v>
      </c>
      <c r="E71" s="30"/>
      <c r="F71" s="30"/>
      <c r="G71" s="33"/>
      <c r="H71" s="34">
        <f t="shared" si="13"/>
        <v>10903214</v>
      </c>
    </row>
    <row r="72" spans="1:13" x14ac:dyDescent="0.25">
      <c r="A72" s="13" t="s">
        <v>75</v>
      </c>
      <c r="B72" s="24">
        <v>18469721.370000001</v>
      </c>
      <c r="C72" s="30">
        <v>1373487</v>
      </c>
      <c r="D72" s="30">
        <v>1936832</v>
      </c>
      <c r="E72" s="30"/>
      <c r="F72" s="30"/>
      <c r="G72" s="33"/>
      <c r="H72" s="34">
        <f t="shared" si="13"/>
        <v>3310319</v>
      </c>
    </row>
    <row r="73" spans="1:13" x14ac:dyDescent="0.25">
      <c r="A73" s="13" t="s">
        <v>76</v>
      </c>
      <c r="B73" s="24">
        <v>21365194.78985</v>
      </c>
      <c r="C73" s="30">
        <v>6825862</v>
      </c>
      <c r="D73" s="30">
        <v>2403166</v>
      </c>
      <c r="E73" s="30"/>
      <c r="F73" s="30"/>
      <c r="G73" s="33"/>
      <c r="H73" s="34">
        <f t="shared" si="13"/>
        <v>9229028</v>
      </c>
    </row>
    <row r="74" spans="1:13" x14ac:dyDescent="0.25">
      <c r="A74" s="13" t="s">
        <v>77</v>
      </c>
      <c r="B74" s="24">
        <v>0</v>
      </c>
      <c r="C74" s="30"/>
      <c r="D74" s="38"/>
      <c r="E74" s="30"/>
      <c r="F74" s="30"/>
      <c r="G74" s="36"/>
      <c r="H74" s="34">
        <f t="shared" si="13"/>
        <v>0</v>
      </c>
    </row>
    <row r="75" spans="1:13" ht="15.75" thickBot="1" x14ac:dyDescent="0.3">
      <c r="A75" s="16" t="s">
        <v>78</v>
      </c>
      <c r="B75" s="25">
        <f>SUM(B76:B86)</f>
        <v>7050180173.7967253</v>
      </c>
      <c r="C75" s="25">
        <f t="shared" ref="C75:G75" si="14">SUM(C76:C86)</f>
        <v>4710597063.0200005</v>
      </c>
      <c r="D75" s="25">
        <f t="shared" si="14"/>
        <v>6412624388.6800003</v>
      </c>
      <c r="E75" s="25">
        <f t="shared" si="14"/>
        <v>3376346063</v>
      </c>
      <c r="F75" s="25">
        <f t="shared" si="14"/>
        <v>0</v>
      </c>
      <c r="G75" s="25">
        <f t="shared" si="14"/>
        <v>108930278</v>
      </c>
      <c r="H75" s="40">
        <f>SUM(C75:G75)</f>
        <v>14608497792.700001</v>
      </c>
    </row>
    <row r="76" spans="1:13" ht="15.75" thickTop="1" x14ac:dyDescent="0.25">
      <c r="A76" s="13" t="s">
        <v>79</v>
      </c>
      <c r="B76" s="24">
        <v>125389248</v>
      </c>
      <c r="C76" s="30">
        <v>70194446.299999997</v>
      </c>
      <c r="D76" s="30">
        <v>120083391.18000001</v>
      </c>
      <c r="E76" s="38"/>
      <c r="F76" s="39"/>
      <c r="G76" s="33"/>
      <c r="H76" s="34">
        <f>SUM(C76:G76)</f>
        <v>190277837.48000002</v>
      </c>
      <c r="I76" s="9"/>
      <c r="J76" s="9"/>
      <c r="K76" s="5"/>
      <c r="L76" s="6"/>
      <c r="M76" s="3"/>
    </row>
    <row r="77" spans="1:13" x14ac:dyDescent="0.25">
      <c r="A77" s="13" t="s">
        <v>80</v>
      </c>
      <c r="B77" s="24">
        <v>1078374992</v>
      </c>
      <c r="C77" s="30">
        <v>1567094039.5900002</v>
      </c>
      <c r="D77" s="30">
        <v>1543819745.0999999</v>
      </c>
      <c r="E77" s="38"/>
      <c r="F77" s="41"/>
      <c r="G77" s="33"/>
      <c r="H77" s="34">
        <f t="shared" ref="H77:H86" si="15">SUM(C77:G77)</f>
        <v>3110913784.6900001</v>
      </c>
      <c r="I77" s="9"/>
      <c r="J77" s="9"/>
      <c r="K77" s="5"/>
      <c r="L77" s="8"/>
      <c r="M77" s="3"/>
    </row>
    <row r="78" spans="1:13" x14ac:dyDescent="0.25">
      <c r="A78" s="13" t="s">
        <v>81</v>
      </c>
      <c r="B78" s="24">
        <v>3557818803.2799997</v>
      </c>
      <c r="C78" s="30">
        <v>2149941372.54</v>
      </c>
      <c r="D78" s="30">
        <v>2132102275.0999999</v>
      </c>
      <c r="E78" s="30">
        <v>1571762047</v>
      </c>
      <c r="F78" s="41"/>
      <c r="G78" s="33"/>
      <c r="H78" s="34">
        <f t="shared" si="15"/>
        <v>5853805694.6399994</v>
      </c>
      <c r="I78" s="9"/>
      <c r="J78" s="9"/>
      <c r="K78" s="9"/>
      <c r="M78" s="9">
        <v>108930278</v>
      </c>
    </row>
    <row r="79" spans="1:13" x14ac:dyDescent="0.25">
      <c r="A79" s="13" t="s">
        <v>82</v>
      </c>
      <c r="B79" s="24">
        <v>1622825055</v>
      </c>
      <c r="C79" s="30">
        <v>413456214</v>
      </c>
      <c r="D79" s="30">
        <v>1642341598.0999999</v>
      </c>
      <c r="E79" s="30">
        <v>1152252707</v>
      </c>
      <c r="F79" s="41"/>
      <c r="G79" s="30">
        <v>108930278</v>
      </c>
      <c r="H79" s="34">
        <f t="shared" si="15"/>
        <v>3316980797.0999999</v>
      </c>
      <c r="I79" s="9"/>
      <c r="J79" s="9"/>
      <c r="K79" s="9"/>
      <c r="L79" s="8"/>
      <c r="M79" s="3"/>
    </row>
    <row r="80" spans="1:13" x14ac:dyDescent="0.25">
      <c r="A80" s="13" t="s">
        <v>83</v>
      </c>
      <c r="B80" s="24">
        <v>335594941</v>
      </c>
      <c r="C80" s="30">
        <v>300569195</v>
      </c>
      <c r="D80" s="30">
        <v>471800345.10000002</v>
      </c>
      <c r="E80" s="30">
        <v>652331309</v>
      </c>
      <c r="F80" s="41"/>
      <c r="G80" s="36"/>
      <c r="H80" s="34">
        <f t="shared" si="15"/>
        <v>1424700849.0999999</v>
      </c>
      <c r="I80" s="9"/>
      <c r="J80" s="9"/>
      <c r="K80" s="9"/>
      <c r="L80" s="8"/>
      <c r="M80" s="4"/>
    </row>
    <row r="81" spans="1:13" x14ac:dyDescent="0.25">
      <c r="A81" s="13" t="s">
        <v>84</v>
      </c>
      <c r="B81" s="24">
        <v>191832044.24650002</v>
      </c>
      <c r="C81" s="30">
        <v>157814348</v>
      </c>
      <c r="D81" s="30">
        <v>464838965.10000002</v>
      </c>
      <c r="E81" s="38"/>
      <c r="F81" s="39"/>
      <c r="G81" s="33"/>
      <c r="H81" s="34">
        <f t="shared" si="15"/>
        <v>622653313.10000002</v>
      </c>
      <c r="I81" s="9"/>
      <c r="J81" s="9"/>
      <c r="K81" s="5"/>
      <c r="L81" s="6"/>
      <c r="M81" s="3"/>
    </row>
    <row r="82" spans="1:13" x14ac:dyDescent="0.25">
      <c r="A82" s="13" t="s">
        <v>85</v>
      </c>
      <c r="B82" s="24">
        <v>0</v>
      </c>
      <c r="C82" s="30"/>
      <c r="D82" s="38">
        <v>0</v>
      </c>
      <c r="E82" s="38"/>
      <c r="F82" s="39"/>
      <c r="G82" s="33"/>
      <c r="H82" s="34">
        <f t="shared" si="15"/>
        <v>0</v>
      </c>
      <c r="I82" s="7"/>
      <c r="J82" s="5"/>
      <c r="K82" s="5"/>
      <c r="L82" s="6"/>
      <c r="M82" s="3"/>
    </row>
    <row r="83" spans="1:13" x14ac:dyDescent="0.25">
      <c r="A83" s="13" t="s">
        <v>86</v>
      </c>
      <c r="B83" s="24">
        <v>74799350</v>
      </c>
      <c r="C83" s="30">
        <v>30524530</v>
      </c>
      <c r="D83" s="30">
        <v>9811525</v>
      </c>
      <c r="E83" s="38"/>
      <c r="F83" s="39"/>
      <c r="G83" s="33"/>
      <c r="H83" s="34">
        <f t="shared" si="15"/>
        <v>40336055</v>
      </c>
      <c r="I83" s="9"/>
      <c r="J83" s="9"/>
      <c r="K83" s="5"/>
      <c r="L83" s="6"/>
      <c r="M83" s="3"/>
    </row>
    <row r="84" spans="1:13" x14ac:dyDescent="0.25">
      <c r="A84" s="13" t="s">
        <v>87</v>
      </c>
      <c r="B84" s="24">
        <v>19822060</v>
      </c>
      <c r="C84" s="30">
        <v>1906410</v>
      </c>
      <c r="D84" s="30">
        <v>2546112</v>
      </c>
      <c r="E84" s="38"/>
      <c r="F84" s="39"/>
      <c r="G84" s="33"/>
      <c r="H84" s="34">
        <f t="shared" si="15"/>
        <v>4452522</v>
      </c>
      <c r="I84" s="9"/>
      <c r="J84" s="9"/>
      <c r="K84" s="5"/>
      <c r="L84" s="6"/>
      <c r="M84" s="3"/>
    </row>
    <row r="85" spans="1:13" x14ac:dyDescent="0.25">
      <c r="A85" s="13" t="s">
        <v>88</v>
      </c>
      <c r="B85" s="24">
        <v>20091087.680225</v>
      </c>
      <c r="C85" s="30">
        <v>4020879.79</v>
      </c>
      <c r="D85" s="30">
        <v>2243865</v>
      </c>
      <c r="E85" s="38"/>
      <c r="F85" s="39"/>
      <c r="G85" s="33"/>
      <c r="H85" s="34">
        <f t="shared" si="15"/>
        <v>6264744.79</v>
      </c>
      <c r="I85" s="9"/>
      <c r="J85" s="9"/>
      <c r="K85" s="5"/>
      <c r="L85" s="6"/>
      <c r="M85" s="3"/>
    </row>
    <row r="86" spans="1:13" x14ac:dyDescent="0.25">
      <c r="A86" s="13" t="s">
        <v>89</v>
      </c>
      <c r="B86" s="24">
        <v>23632592.59</v>
      </c>
      <c r="C86" s="30">
        <v>15075627.800000001</v>
      </c>
      <c r="D86" s="30">
        <v>23036567</v>
      </c>
      <c r="E86" s="38"/>
      <c r="F86" s="39"/>
      <c r="G86" s="33"/>
      <c r="H86" s="34">
        <f t="shared" si="15"/>
        <v>38112194.799999997</v>
      </c>
      <c r="I86" s="9"/>
      <c r="J86" s="9"/>
      <c r="K86" s="5"/>
      <c r="L86" s="6"/>
      <c r="M86" s="3"/>
    </row>
    <row r="87" spans="1:13" ht="15.75" thickBot="1" x14ac:dyDescent="0.3">
      <c r="A87" s="16" t="s">
        <v>90</v>
      </c>
      <c r="B87" s="25">
        <f>SUM(B88:B93)</f>
        <v>19168886044.639999</v>
      </c>
      <c r="C87" s="25">
        <f t="shared" ref="C87:G87" si="16">SUM(C88:C93)</f>
        <v>14595139377.73</v>
      </c>
      <c r="D87" s="25">
        <f t="shared" si="16"/>
        <v>9564158402.7799988</v>
      </c>
      <c r="E87" s="25">
        <f t="shared" si="16"/>
        <v>0</v>
      </c>
      <c r="F87" s="25">
        <f t="shared" si="16"/>
        <v>0</v>
      </c>
      <c r="G87" s="25">
        <f t="shared" si="16"/>
        <v>50000000</v>
      </c>
      <c r="H87" s="40">
        <f>SUM(C87:G87)</f>
        <v>24209297780.509998</v>
      </c>
    </row>
    <row r="88" spans="1:13" ht="15.75" thickTop="1" x14ac:dyDescent="0.25">
      <c r="A88" s="13" t="s">
        <v>91</v>
      </c>
      <c r="B88" s="24">
        <v>13414322693</v>
      </c>
      <c r="C88" s="30">
        <v>11722122258.309999</v>
      </c>
      <c r="D88" s="30">
        <v>6681264425.7799997</v>
      </c>
      <c r="E88" s="38"/>
      <c r="F88" s="39"/>
      <c r="G88" s="30">
        <v>50000000</v>
      </c>
      <c r="H88" s="34">
        <f>SUM(C88:G88)</f>
        <v>18453386684.09</v>
      </c>
      <c r="I88" s="9"/>
      <c r="J88" s="9"/>
      <c r="L88" s="6"/>
      <c r="M88" s="9"/>
    </row>
    <row r="89" spans="1:13" x14ac:dyDescent="0.25">
      <c r="A89" s="13" t="s">
        <v>92</v>
      </c>
      <c r="B89" s="24">
        <v>5503226361.6400003</v>
      </c>
      <c r="C89" s="30">
        <v>2265691422.9700003</v>
      </c>
      <c r="D89" s="30">
        <v>2792068374</v>
      </c>
      <c r="E89" s="38"/>
      <c r="F89" s="39"/>
      <c r="G89" s="39"/>
      <c r="H89" s="34">
        <f t="shared" ref="H89:H93" si="17">SUM(C89:G89)</f>
        <v>5057759796.9700003</v>
      </c>
      <c r="I89" s="9"/>
      <c r="J89" s="9"/>
      <c r="K89" s="5"/>
      <c r="L89" s="6"/>
      <c r="M89" s="6"/>
    </row>
    <row r="90" spans="1:13" x14ac:dyDescent="0.25">
      <c r="A90" s="13" t="s">
        <v>93</v>
      </c>
      <c r="B90" s="24">
        <v>31518273</v>
      </c>
      <c r="C90" s="30">
        <v>37280937.450000003</v>
      </c>
      <c r="D90" s="30">
        <v>1369390</v>
      </c>
      <c r="E90" s="38"/>
      <c r="F90" s="39"/>
      <c r="G90" s="39"/>
      <c r="H90" s="34">
        <f t="shared" si="17"/>
        <v>38650327.450000003</v>
      </c>
      <c r="I90" s="9"/>
      <c r="J90" s="9"/>
      <c r="K90" s="5"/>
      <c r="L90" s="6"/>
      <c r="M90" s="6"/>
    </row>
    <row r="91" spans="1:13" x14ac:dyDescent="0.25">
      <c r="A91" s="13" t="s">
        <v>94</v>
      </c>
      <c r="B91" s="24">
        <v>52783231</v>
      </c>
      <c r="C91" s="30">
        <v>10867389</v>
      </c>
      <c r="D91" s="30">
        <v>2351270</v>
      </c>
      <c r="E91" s="38"/>
      <c r="F91" s="39"/>
      <c r="G91" s="39"/>
      <c r="H91" s="34">
        <f t="shared" si="17"/>
        <v>13218659</v>
      </c>
      <c r="I91" s="9"/>
      <c r="J91" s="9"/>
      <c r="K91" s="5"/>
      <c r="L91" s="6"/>
      <c r="M91" s="6"/>
    </row>
    <row r="92" spans="1:13" x14ac:dyDescent="0.25">
      <c r="A92" s="13" t="s">
        <v>104</v>
      </c>
      <c r="B92" s="24"/>
      <c r="C92" s="30">
        <v>556423680</v>
      </c>
      <c r="D92" s="30">
        <v>5045544</v>
      </c>
      <c r="E92" s="38"/>
      <c r="F92" s="39"/>
      <c r="G92" s="39"/>
      <c r="H92" s="34">
        <f t="shared" si="17"/>
        <v>561469224</v>
      </c>
      <c r="I92" s="9"/>
      <c r="J92" s="9"/>
      <c r="K92" s="5"/>
      <c r="L92" s="6"/>
      <c r="M92" s="6"/>
    </row>
    <row r="93" spans="1:13" x14ac:dyDescent="0.25">
      <c r="A93" s="13" t="s">
        <v>95</v>
      </c>
      <c r="B93" s="24">
        <v>167035486</v>
      </c>
      <c r="C93" s="30">
        <v>2753690</v>
      </c>
      <c r="D93" s="38">
        <v>82059399</v>
      </c>
      <c r="E93" s="38"/>
      <c r="F93" s="39"/>
      <c r="G93" s="39"/>
      <c r="H93" s="34">
        <f t="shared" si="17"/>
        <v>84813089</v>
      </c>
      <c r="I93" s="9"/>
      <c r="J93" s="9"/>
      <c r="K93" s="5"/>
      <c r="L93" s="6"/>
      <c r="M93" s="6"/>
    </row>
    <row r="94" spans="1:13" ht="15.75" thickBot="1" x14ac:dyDescent="0.3">
      <c r="A94" s="16" t="s">
        <v>96</v>
      </c>
      <c r="B94" s="25">
        <f>SUM(B95:B100)</f>
        <v>2343570477.745275</v>
      </c>
      <c r="C94" s="25">
        <f t="shared" ref="C94:G94" si="18">SUM(C95:C100)</f>
        <v>271664124.93000001</v>
      </c>
      <c r="D94" s="25">
        <f t="shared" si="18"/>
        <v>703395144</v>
      </c>
      <c r="E94" s="25">
        <f t="shared" si="18"/>
        <v>0</v>
      </c>
      <c r="F94" s="25">
        <f t="shared" si="18"/>
        <v>0</v>
      </c>
      <c r="G94" s="25">
        <f t="shared" si="18"/>
        <v>39851520</v>
      </c>
      <c r="H94" s="40">
        <f>SUM(C94:G94)</f>
        <v>1014910788.9300001</v>
      </c>
      <c r="J94" s="9"/>
    </row>
    <row r="95" spans="1:13" ht="15.75" thickTop="1" x14ac:dyDescent="0.25">
      <c r="A95" s="13" t="s">
        <v>97</v>
      </c>
      <c r="B95" s="24">
        <v>696646308.39999998</v>
      </c>
      <c r="C95" s="30">
        <v>12193167.73</v>
      </c>
      <c r="D95" s="30">
        <v>118620282</v>
      </c>
      <c r="E95" s="38"/>
      <c r="F95" s="39"/>
      <c r="G95" s="39"/>
      <c r="H95" s="34">
        <f>SUM(C95:G95)</f>
        <v>130813449.73</v>
      </c>
      <c r="I95" s="9"/>
      <c r="J95" s="9"/>
      <c r="L95" s="9"/>
      <c r="M95" s="9"/>
    </row>
    <row r="96" spans="1:13" x14ac:dyDescent="0.25">
      <c r="A96" s="13" t="s">
        <v>98</v>
      </c>
      <c r="B96" s="24">
        <v>723041630.5</v>
      </c>
      <c r="C96" s="30">
        <v>116449889.2</v>
      </c>
      <c r="D96" s="30">
        <v>154913268</v>
      </c>
      <c r="E96" s="38"/>
      <c r="F96" s="39"/>
      <c r="G96" s="30">
        <v>39851520</v>
      </c>
      <c r="H96" s="34">
        <f t="shared" ref="H96:H100" si="19">SUM(C96:G96)</f>
        <v>311214677.19999999</v>
      </c>
      <c r="I96" s="9"/>
      <c r="J96" s="9"/>
      <c r="L96" s="9"/>
      <c r="M96" s="9"/>
    </row>
    <row r="97" spans="1:13" x14ac:dyDescent="0.25">
      <c r="A97" s="13" t="s">
        <v>99</v>
      </c>
      <c r="B97" s="24">
        <v>152466129.83899999</v>
      </c>
      <c r="C97" s="30">
        <v>11271703</v>
      </c>
      <c r="D97" s="30">
        <v>53020335</v>
      </c>
      <c r="E97" s="39"/>
      <c r="F97" s="39"/>
      <c r="G97" s="39"/>
      <c r="H97" s="34">
        <f t="shared" si="19"/>
        <v>64292038</v>
      </c>
      <c r="I97" s="9"/>
      <c r="J97" s="9"/>
      <c r="M97" s="9"/>
    </row>
    <row r="98" spans="1:13" x14ac:dyDescent="0.25">
      <c r="A98" s="13" t="s">
        <v>100</v>
      </c>
      <c r="B98" s="24">
        <v>525330554.29999995</v>
      </c>
      <c r="C98" s="30">
        <v>76401702</v>
      </c>
      <c r="D98" s="30">
        <v>228994975</v>
      </c>
      <c r="E98" s="38"/>
      <c r="F98" s="39"/>
      <c r="G98" s="39"/>
      <c r="H98" s="34">
        <f t="shared" si="19"/>
        <v>305396677</v>
      </c>
      <c r="I98" s="9"/>
      <c r="J98" s="9"/>
      <c r="L98" s="9"/>
      <c r="M98" s="9"/>
    </row>
    <row r="99" spans="1:13" x14ac:dyDescent="0.25">
      <c r="A99" s="13" t="s">
        <v>101</v>
      </c>
      <c r="B99" s="24">
        <v>130116779</v>
      </c>
      <c r="C99" s="30">
        <v>51626120</v>
      </c>
      <c r="D99" s="30">
        <v>113268136</v>
      </c>
      <c r="E99" s="38"/>
      <c r="F99" s="39"/>
      <c r="G99" s="39"/>
      <c r="H99" s="34">
        <f t="shared" si="19"/>
        <v>164894256</v>
      </c>
      <c r="I99" s="9"/>
      <c r="J99" s="9"/>
      <c r="L99" s="9"/>
      <c r="M99" s="9"/>
    </row>
    <row r="100" spans="1:13" x14ac:dyDescent="0.25">
      <c r="A100" s="13" t="s">
        <v>102</v>
      </c>
      <c r="B100" s="24">
        <v>115969075.706275</v>
      </c>
      <c r="C100" s="30">
        <v>3721543</v>
      </c>
      <c r="D100" s="30">
        <v>34578148</v>
      </c>
      <c r="E100" s="38"/>
      <c r="F100" s="39"/>
      <c r="G100" s="39"/>
      <c r="H100" s="34">
        <f t="shared" si="19"/>
        <v>38299691</v>
      </c>
      <c r="I100" s="9"/>
      <c r="J100" s="9"/>
      <c r="L100" s="9"/>
      <c r="M100" s="9"/>
    </row>
    <row r="101" spans="1:13" ht="15.75" thickBot="1" x14ac:dyDescent="0.3">
      <c r="A101" s="15" t="s">
        <v>106</v>
      </c>
      <c r="B101" s="26">
        <f t="shared" ref="B101:H101" si="20">B94+B87+B75+B47+B40+B34+B29+B23+B9+B3</f>
        <v>218191036716.97137</v>
      </c>
      <c r="C101" s="26">
        <f>C94+C87+C75+C47+C40+C34+C29+C23+C9+C3</f>
        <v>46319633476.060005</v>
      </c>
      <c r="D101" s="26">
        <f t="shared" si="20"/>
        <v>62990517156.269997</v>
      </c>
      <c r="E101" s="26">
        <f t="shared" si="20"/>
        <v>21149475057.16</v>
      </c>
      <c r="F101" s="26">
        <f t="shared" si="20"/>
        <v>4273918612.6200004</v>
      </c>
      <c r="G101" s="26">
        <f t="shared" si="20"/>
        <v>1871449641.3400002</v>
      </c>
      <c r="H101" s="42">
        <f t="shared" si="20"/>
        <v>136604993943.45</v>
      </c>
    </row>
    <row r="102" spans="1:13" ht="15.75" thickTop="1" x14ac:dyDescent="0.25">
      <c r="B102" s="10"/>
    </row>
    <row r="103" spans="1:13" x14ac:dyDescent="0.25">
      <c r="B103" s="12"/>
    </row>
  </sheetData>
  <mergeCells count="1">
    <mergeCell ref="A1:F1"/>
  </mergeCells>
  <pageMargins left="0.7" right="0.7" top="0.75" bottom="0.75" header="0.3" footer="0.3"/>
  <pageSetup orientation="portrait" r:id="rId1"/>
  <ignoredErrors>
    <ignoredError sqref="H4:H8 H10:H22 H41:H45 H24:H40 H46:H69 H71:H74 H76:H10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SPENDING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2023-01-03T19:25:31Z</dcterms:modified>
</cp:coreProperties>
</file>